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5940" windowWidth="19260" windowHeight="6000"/>
  </bookViews>
  <sheets>
    <sheet name="С молочкой" sheetId="3" r:id="rId1"/>
  </sheets>
  <calcPr calcId="124519"/>
</workbook>
</file>

<file path=xl/calcChain.xml><?xml version="1.0" encoding="utf-8"?>
<calcChain xmlns="http://schemas.openxmlformats.org/spreadsheetml/2006/main">
  <c r="I208" i="3"/>
  <c r="H208"/>
  <c r="G208"/>
  <c r="B233" l="1"/>
  <c r="A233"/>
  <c r="L232"/>
  <c r="J232"/>
  <c r="I232"/>
  <c r="I233" s="1"/>
  <c r="H232"/>
  <c r="G232"/>
  <c r="F232"/>
  <c r="A223"/>
  <c r="L222"/>
  <c r="J222"/>
  <c r="I222"/>
  <c r="H222"/>
  <c r="G222"/>
  <c r="F222"/>
  <c r="B214"/>
  <c r="A214"/>
  <c r="L213"/>
  <c r="J213"/>
  <c r="J214" s="1"/>
  <c r="I213"/>
  <c r="H213"/>
  <c r="H214" s="1"/>
  <c r="G213"/>
  <c r="F213"/>
  <c r="F214" s="1"/>
  <c r="A204"/>
  <c r="L203"/>
  <c r="J203"/>
  <c r="I203"/>
  <c r="H203"/>
  <c r="G203"/>
  <c r="F203"/>
  <c r="B195"/>
  <c r="A195"/>
  <c r="L194"/>
  <c r="J194"/>
  <c r="I194"/>
  <c r="H194"/>
  <c r="G194"/>
  <c r="F194"/>
  <c r="A185"/>
  <c r="L184"/>
  <c r="J184"/>
  <c r="I184"/>
  <c r="H184"/>
  <c r="G184"/>
  <c r="F184"/>
  <c r="F195" s="1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F157" s="1"/>
  <c r="B138"/>
  <c r="A138"/>
  <c r="L137"/>
  <c r="J137"/>
  <c r="I137"/>
  <c r="H137"/>
  <c r="G137"/>
  <c r="F137"/>
  <c r="A128"/>
  <c r="L127"/>
  <c r="J127"/>
  <c r="I127"/>
  <c r="I138" s="1"/>
  <c r="H127"/>
  <c r="G127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00" l="1"/>
  <c r="L81"/>
  <c r="L62"/>
  <c r="G233"/>
  <c r="I100"/>
  <c r="J157"/>
  <c r="H157"/>
  <c r="J24"/>
  <c r="I24"/>
  <c r="H24"/>
  <c r="G24"/>
  <c r="I81"/>
  <c r="J62"/>
  <c r="I62"/>
  <c r="J43"/>
  <c r="H233"/>
  <c r="J233"/>
  <c r="F233"/>
  <c r="G214"/>
  <c r="I214"/>
  <c r="J195"/>
  <c r="H195"/>
  <c r="I176"/>
  <c r="G176"/>
  <c r="G138"/>
  <c r="J100"/>
  <c r="H100"/>
  <c r="G100"/>
  <c r="L233"/>
  <c r="F138"/>
  <c r="H138"/>
  <c r="J138"/>
  <c r="G157"/>
  <c r="I157"/>
  <c r="F176"/>
  <c r="H176"/>
  <c r="J176"/>
  <c r="G195"/>
  <c r="I195"/>
  <c r="H43"/>
  <c r="G43"/>
  <c r="F119"/>
  <c r="L214"/>
  <c r="L195"/>
  <c r="L176"/>
  <c r="L157"/>
  <c r="L138"/>
  <c r="L119"/>
  <c r="L43"/>
  <c r="L24"/>
  <c r="H81"/>
  <c r="F234"/>
  <c r="F81"/>
  <c r="J119"/>
  <c r="I119"/>
  <c r="H119"/>
  <c r="G119"/>
  <c r="J81"/>
  <c r="G81"/>
  <c r="I234" l="1"/>
  <c r="L234"/>
  <c r="H234"/>
  <c r="J234"/>
  <c r="G234"/>
</calcChain>
</file>

<file path=xl/sharedStrings.xml><?xml version="1.0" encoding="utf-8"?>
<sst xmlns="http://schemas.openxmlformats.org/spreadsheetml/2006/main" count="364" uniqueCount="113">
  <si>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</si>
  <si>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</si>
  <si>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</si>
  <si>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</si>
  <si>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</si>
  <si>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</si>
  <si>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</si>
  <si>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</si>
  <si>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</si>
  <si>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</si>
  <si>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</si>
  <si>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</si>
  <si>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</si>
  <si>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</si>
  <si>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</si>
  <si>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</si>
  <si>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</si>
  <si>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</si>
  <si>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</si>
  <si>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</si>
  <si>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</si>
  <si>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</si>
  <si>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</si>
  <si>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</si>
  <si>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</si>
  <si>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</si>
  <si>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</si>
  <si>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</si>
  <si>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</si>
  <si>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</si>
  <si>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</si>
  <si>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</si>
  <si>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</si>
  <si>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</si>
  <si>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</si>
  <si>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</si>
  <si>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</si>
  <si>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</si>
  <si>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</si>
  <si>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</si>
  <si>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 с мясом со сметаной</t>
  </si>
  <si>
    <t>Биточки из говядины</t>
  </si>
  <si>
    <t>Рис отварной</t>
  </si>
  <si>
    <t>Хлеб пшеничный</t>
  </si>
  <si>
    <t>Компот из сухофруктов</t>
  </si>
  <si>
    <t>Соус томатный</t>
  </si>
  <si>
    <t xml:space="preserve">соус </t>
  </si>
  <si>
    <t>54-6м-2020</t>
  </si>
  <si>
    <t>304-2017</t>
  </si>
  <si>
    <t>153/2008</t>
  </si>
  <si>
    <t>39/2008</t>
  </si>
  <si>
    <t>пр</t>
  </si>
  <si>
    <t>141/2008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</si>
  <si>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</si>
  <si>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</si>
  <si>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</si>
  <si>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</si>
  <si>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</si>
  <si>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41\2008</t>
  </si>
  <si>
    <t>ттк</t>
  </si>
  <si>
    <t>97\2008</t>
  </si>
  <si>
    <t>146\2008</t>
  </si>
  <si>
    <t>Салат из белокочанной капусты с помидорами и огурцами</t>
  </si>
  <si>
    <t>Суп картофельный с бобовыми</t>
  </si>
  <si>
    <t>Какао с молоком</t>
  </si>
  <si>
    <t xml:space="preserve">Хлеб пшеничный </t>
  </si>
  <si>
    <t>47\2008</t>
  </si>
  <si>
    <t>149\2008</t>
  </si>
  <si>
    <t>Рассольник ленинградский</t>
  </si>
  <si>
    <t>Картофельное пюре</t>
  </si>
  <si>
    <t>Напиток из плодов шиповника</t>
  </si>
  <si>
    <t>60\2013</t>
  </si>
  <si>
    <t>92\2008</t>
  </si>
  <si>
    <t>267\2013</t>
  </si>
  <si>
    <t>Суп с мясными фрикадельками</t>
  </si>
  <si>
    <t>Рыба по польски</t>
  </si>
  <si>
    <t>Каша рисовая вязкая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</si>
  <si>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</si>
  <si>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</si>
  <si>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</si>
  <si>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Сок фруктовый</t>
  </si>
  <si>
    <t>39\2017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</si>
  <si>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</si>
  <si>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</si>
  <si>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</si>
  <si>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</si>
  <si>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</si>
  <si>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Клецки</t>
  </si>
  <si>
    <t>342\2017</t>
  </si>
  <si>
    <t>141\2008</t>
  </si>
  <si>
    <t>сладкое</t>
  </si>
  <si>
    <t>Суп картофельный с макаронными изделиями</t>
  </si>
  <si>
    <t>Плов из говядины</t>
  </si>
  <si>
    <t>Йогурт</t>
  </si>
  <si>
    <t>153\2008</t>
  </si>
  <si>
    <t>Каша пшенная без молока</t>
  </si>
  <si>
    <t>104\2017</t>
  </si>
  <si>
    <t>Винегрет</t>
  </si>
  <si>
    <t>30\2008</t>
  </si>
  <si>
    <t>МКОУ "Юскинская СОШ"</t>
  </si>
  <si>
    <t>Главатских Н.Н.</t>
  </si>
  <si>
    <t>Оладьи из творога</t>
  </si>
  <si>
    <t>Каша рисовая молочная жидкая</t>
  </si>
  <si>
    <t>304\2017</t>
  </si>
  <si>
    <t>Каша пшенная вязкая с маслом</t>
  </si>
  <si>
    <t>Каша гречневая рассыпчатая</t>
  </si>
  <si>
    <t>Компот из смеси сухофруктов</t>
  </si>
  <si>
    <t>Хлеб украинский новый подовый</t>
  </si>
  <si>
    <t>Борщ с капустой и картофелем</t>
  </si>
  <si>
    <t>Плов из курицы</t>
  </si>
  <si>
    <t xml:space="preserve">Чай </t>
  </si>
  <si>
    <t>Жаркое по домашнему из говядины</t>
  </si>
  <si>
    <t>Котлета рубленная из мяса кур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</si>
</sst>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1" fillId="4" borderId="2" xfId="0" applyNumberFormat="1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>
      <alignment horizontal="center" wrapText="1"/>
    </xf>
    <xf numFmtId="2" fontId="12" fillId="4" borderId="2" xfId="0" applyNumberFormat="1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99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100</v>
      </c>
      <c r="I2" s="76"/>
      <c r="J2" s="76"/>
      <c r="K2" s="76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5.22</v>
      </c>
      <c r="H15" s="43">
        <v>8.32</v>
      </c>
      <c r="I15" s="43">
        <v>11.12</v>
      </c>
      <c r="J15" s="43">
        <v>175.1</v>
      </c>
      <c r="K15" s="44" t="s">
        <v>50</v>
      </c>
      <c r="L15" s="43">
        <v>13</v>
      </c>
    </row>
    <row r="16" spans="1:12" ht="25.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12.843</v>
      </c>
      <c r="H16" s="43">
        <v>9.7200000000000006</v>
      </c>
      <c r="I16" s="43">
        <v>15.542999999999999</v>
      </c>
      <c r="J16" s="43">
        <v>166.56299999999999</v>
      </c>
      <c r="K16" s="44" t="s">
        <v>47</v>
      </c>
      <c r="L16" s="43">
        <v>43.69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</v>
      </c>
      <c r="H17" s="43">
        <v>5.4</v>
      </c>
      <c r="I17" s="43">
        <v>36.700000000000003</v>
      </c>
      <c r="J17" s="43">
        <v>210.1</v>
      </c>
      <c r="K17" s="44" t="s">
        <v>48</v>
      </c>
      <c r="L17" s="43">
        <v>9.3699999999999992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49</v>
      </c>
      <c r="L18" s="43">
        <v>3.51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1.54</v>
      </c>
      <c r="H19" s="43">
        <v>0.16</v>
      </c>
      <c r="I19" s="43">
        <v>9.9</v>
      </c>
      <c r="J19" s="43">
        <v>47.2</v>
      </c>
      <c r="K19" s="44" t="s">
        <v>51</v>
      </c>
      <c r="L19" s="43">
        <v>1.1200000000000001</v>
      </c>
    </row>
    <row r="20" spans="1:12" ht="15">
      <c r="A20" s="23"/>
      <c r="B20" s="15"/>
      <c r="C20" s="11"/>
      <c r="D20" s="7" t="s">
        <v>32</v>
      </c>
      <c r="E20" s="42" t="s">
        <v>107</v>
      </c>
      <c r="F20" s="43">
        <v>20</v>
      </c>
      <c r="G20" s="43">
        <v>1.32</v>
      </c>
      <c r="H20" s="43">
        <v>0.22</v>
      </c>
      <c r="I20" s="43">
        <v>8.7799999999999994</v>
      </c>
      <c r="J20" s="43">
        <v>42.38</v>
      </c>
      <c r="K20" s="44" t="s">
        <v>51</v>
      </c>
      <c r="L20" s="43">
        <v>1.08</v>
      </c>
    </row>
    <row r="21" spans="1:12" ht="15">
      <c r="A21" s="23"/>
      <c r="B21" s="15"/>
      <c r="C21" s="11"/>
      <c r="D21" s="6" t="s">
        <v>46</v>
      </c>
      <c r="E21" s="42" t="s">
        <v>45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52</v>
      </c>
      <c r="L21" s="43">
        <v>3.23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26.262999999999998</v>
      </c>
      <c r="H23" s="19">
        <f t="shared" si="2"/>
        <v>27.659999999999997</v>
      </c>
      <c r="I23" s="19">
        <f t="shared" si="2"/>
        <v>117.20300000000002</v>
      </c>
      <c r="J23" s="19">
        <f t="shared" si="2"/>
        <v>823.10300000000007</v>
      </c>
      <c r="K23" s="25"/>
      <c r="L23" s="19">
        <f t="shared" ref="L23" si="3">SUM(L14:L22)</f>
        <v>75.000000000000014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71"/>
      <c r="E24" s="31"/>
      <c r="F24" s="32">
        <f>F13+F23</f>
        <v>730</v>
      </c>
      <c r="G24" s="32">
        <f t="shared" ref="G24:J24" si="4">G13+G23</f>
        <v>26.262999999999998</v>
      </c>
      <c r="H24" s="32">
        <f t="shared" si="4"/>
        <v>27.659999999999997</v>
      </c>
      <c r="I24" s="32">
        <f t="shared" si="4"/>
        <v>117.20300000000002</v>
      </c>
      <c r="J24" s="32">
        <f t="shared" si="4"/>
        <v>823.10300000000007</v>
      </c>
      <c r="K24" s="32"/>
      <c r="L24" s="32">
        <f t="shared" ref="L24" si="5">L13+L23</f>
        <v>75.000000000000014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43">
        <v>6.2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58</v>
      </c>
      <c r="L34" s="43">
        <v>11.91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11.08</v>
      </c>
      <c r="H35" s="43">
        <v>16.34</v>
      </c>
      <c r="I35" s="43">
        <v>26.94</v>
      </c>
      <c r="J35" s="43">
        <v>317.29000000000002</v>
      </c>
      <c r="K35" s="44" t="s">
        <v>59</v>
      </c>
      <c r="L35" s="43">
        <v>42.7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60</v>
      </c>
      <c r="L36" s="43">
        <v>8.89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61</v>
      </c>
      <c r="L37" s="43">
        <v>2.56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 t="s">
        <v>51</v>
      </c>
      <c r="L38" s="43">
        <v>1.1200000000000001</v>
      </c>
    </row>
    <row r="39" spans="1:12" ht="15">
      <c r="A39" s="14"/>
      <c r="B39" s="15"/>
      <c r="C39" s="11"/>
      <c r="D39" s="7" t="s">
        <v>32</v>
      </c>
      <c r="E39" s="42" t="s">
        <v>107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 t="s">
        <v>51</v>
      </c>
      <c r="L39" s="43">
        <v>1.62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26.96</v>
      </c>
      <c r="H42" s="19">
        <f t="shared" si="7"/>
        <v>27.549999999999997</v>
      </c>
      <c r="I42" s="19">
        <f t="shared" si="7"/>
        <v>111.79000000000002</v>
      </c>
      <c r="J42" s="19">
        <f t="shared" si="7"/>
        <v>822.32000000000016</v>
      </c>
      <c r="K42" s="25"/>
      <c r="L42" s="19">
        <f t="shared" si="7"/>
        <v>75.000000000000014</v>
      </c>
    </row>
    <row r="43" spans="1:12" ht="15.75" thickBot="1">
      <c r="A43" s="33">
        <f>A25</f>
        <v>1</v>
      </c>
      <c r="B43" s="33">
        <f>B25</f>
        <v>2</v>
      </c>
      <c r="C43" s="66" t="s">
        <v>4</v>
      </c>
      <c r="D43" s="71"/>
      <c r="E43" s="31"/>
      <c r="F43" s="32">
        <f>F32+F42</f>
        <v>760</v>
      </c>
      <c r="G43" s="32">
        <f t="shared" ref="G43:L43" si="8">G32+G42</f>
        <v>26.96</v>
      </c>
      <c r="H43" s="32">
        <f t="shared" si="8"/>
        <v>27.549999999999997</v>
      </c>
      <c r="I43" s="32">
        <f t="shared" si="8"/>
        <v>111.79000000000002</v>
      </c>
      <c r="J43" s="32">
        <f t="shared" si="8"/>
        <v>822.32000000000016</v>
      </c>
      <c r="K43" s="32"/>
      <c r="L43" s="32">
        <f t="shared" si="8"/>
        <v>75.000000000000014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1.35</v>
      </c>
      <c r="H52" s="43">
        <v>6.53</v>
      </c>
      <c r="I52" s="43">
        <v>6.6</v>
      </c>
      <c r="J52" s="43">
        <v>73.5</v>
      </c>
      <c r="K52" s="44" t="s">
        <v>59</v>
      </c>
      <c r="L52" s="43">
        <v>7.91</v>
      </c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6.2</v>
      </c>
      <c r="H53" s="43">
        <v>3.6</v>
      </c>
      <c r="I53" s="43">
        <v>22.3</v>
      </c>
      <c r="J53" s="43">
        <v>186.4</v>
      </c>
      <c r="K53" s="44" t="s">
        <v>66</v>
      </c>
      <c r="L53" s="43">
        <v>8.92</v>
      </c>
    </row>
    <row r="54" spans="1:12" ht="15">
      <c r="A54" s="23"/>
      <c r="B54" s="15"/>
      <c r="C54" s="11"/>
      <c r="D54" s="7" t="s">
        <v>28</v>
      </c>
      <c r="E54" s="42" t="s">
        <v>111</v>
      </c>
      <c r="F54" s="43">
        <v>150</v>
      </c>
      <c r="G54" s="43">
        <v>10.37</v>
      </c>
      <c r="H54" s="43">
        <v>12.26</v>
      </c>
      <c r="I54" s="43">
        <v>46.28</v>
      </c>
      <c r="J54" s="43">
        <v>323.77999999999997</v>
      </c>
      <c r="K54" s="44" t="s">
        <v>59</v>
      </c>
      <c r="L54" s="43">
        <v>46.19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3.87</v>
      </c>
      <c r="H56" s="43">
        <v>3.8</v>
      </c>
      <c r="I56" s="43">
        <v>13.09</v>
      </c>
      <c r="J56" s="43">
        <v>101.88</v>
      </c>
      <c r="K56" s="44" t="s">
        <v>67</v>
      </c>
      <c r="L56" s="43">
        <v>8.66</v>
      </c>
    </row>
    <row r="57" spans="1:12" ht="15">
      <c r="A57" s="23"/>
      <c r="B57" s="15"/>
      <c r="C57" s="11"/>
      <c r="D57" s="7" t="s">
        <v>31</v>
      </c>
      <c r="E57" s="42" t="s">
        <v>65</v>
      </c>
      <c r="F57" s="43">
        <v>40</v>
      </c>
      <c r="G57" s="43">
        <v>3.08</v>
      </c>
      <c r="H57" s="43">
        <v>0.32</v>
      </c>
      <c r="I57" s="43">
        <v>19.8</v>
      </c>
      <c r="J57" s="43">
        <v>94.4</v>
      </c>
      <c r="K57" s="44" t="s">
        <v>51</v>
      </c>
      <c r="L57" s="43">
        <v>2.2400000000000002</v>
      </c>
    </row>
    <row r="58" spans="1:12" ht="15">
      <c r="A58" s="23"/>
      <c r="B58" s="15"/>
      <c r="C58" s="11"/>
      <c r="D58" s="7" t="s">
        <v>32</v>
      </c>
      <c r="E58" s="42" t="s">
        <v>107</v>
      </c>
      <c r="F58" s="43">
        <v>20</v>
      </c>
      <c r="G58" s="43">
        <v>1.32</v>
      </c>
      <c r="H58" s="43">
        <v>0.22</v>
      </c>
      <c r="I58" s="43">
        <v>8.7799999999999994</v>
      </c>
      <c r="J58" s="43">
        <v>42.38</v>
      </c>
      <c r="K58" s="44" t="s">
        <v>51</v>
      </c>
      <c r="L58" s="43">
        <v>1.08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:L61" si="10">SUM(G52:G60)</f>
        <v>26.190000000000005</v>
      </c>
      <c r="H61" s="19">
        <f t="shared" si="10"/>
        <v>26.73</v>
      </c>
      <c r="I61" s="19">
        <f t="shared" si="10"/>
        <v>116.85000000000001</v>
      </c>
      <c r="J61" s="19">
        <f t="shared" si="10"/>
        <v>822.33999999999992</v>
      </c>
      <c r="K61" s="25"/>
      <c r="L61" s="19">
        <f t="shared" si="10"/>
        <v>74.999999999999986</v>
      </c>
    </row>
    <row r="62" spans="1:12" ht="15.75" thickBot="1">
      <c r="A62" s="29">
        <f>A44</f>
        <v>1</v>
      </c>
      <c r="B62" s="30">
        <f>B44</f>
        <v>3</v>
      </c>
      <c r="C62" s="66" t="s">
        <v>4</v>
      </c>
      <c r="D62" s="71"/>
      <c r="E62" s="31"/>
      <c r="F62" s="32">
        <f>F51+F61</f>
        <v>720</v>
      </c>
      <c r="G62" s="32">
        <f t="shared" ref="G62:L62" si="11">G51+G61</f>
        <v>26.190000000000005</v>
      </c>
      <c r="H62" s="32">
        <f t="shared" si="11"/>
        <v>26.73</v>
      </c>
      <c r="I62" s="32">
        <f t="shared" si="11"/>
        <v>116.85000000000001</v>
      </c>
      <c r="J62" s="32">
        <f t="shared" si="11"/>
        <v>822.33999999999992</v>
      </c>
      <c r="K62" s="32"/>
      <c r="L62" s="32">
        <f t="shared" si="11"/>
        <v>74.999999999999986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40</v>
      </c>
      <c r="F72" s="43">
        <v>250</v>
      </c>
      <c r="G72" s="43">
        <v>6.52</v>
      </c>
      <c r="H72" s="43">
        <v>10.4</v>
      </c>
      <c r="I72" s="43">
        <v>13.9</v>
      </c>
      <c r="J72" s="43">
        <v>218.88</v>
      </c>
      <c r="K72" s="44" t="s">
        <v>50</v>
      </c>
      <c r="L72" s="43">
        <v>13</v>
      </c>
    </row>
    <row r="73" spans="1:12" ht="15">
      <c r="A73" s="23"/>
      <c r="B73" s="15"/>
      <c r="C73" s="11"/>
      <c r="D73" s="7" t="s">
        <v>28</v>
      </c>
      <c r="E73" s="42" t="s">
        <v>101</v>
      </c>
      <c r="F73" s="43">
        <v>130</v>
      </c>
      <c r="G73" s="43">
        <v>13.58</v>
      </c>
      <c r="H73" s="43">
        <v>9.7100000000000009</v>
      </c>
      <c r="I73" s="43">
        <v>22.42</v>
      </c>
      <c r="J73" s="43">
        <v>233</v>
      </c>
      <c r="K73" s="44" t="s">
        <v>59</v>
      </c>
      <c r="L73" s="43">
        <v>43.74</v>
      </c>
    </row>
    <row r="74" spans="1:12" ht="15">
      <c r="A74" s="23"/>
      <c r="B74" s="15"/>
      <c r="C74" s="11"/>
      <c r="D74" s="7" t="s">
        <v>29</v>
      </c>
      <c r="E74" s="42" t="s">
        <v>102</v>
      </c>
      <c r="F74" s="43">
        <v>180</v>
      </c>
      <c r="G74" s="43">
        <v>4.0199999999999996</v>
      </c>
      <c r="H74" s="43">
        <v>6.8</v>
      </c>
      <c r="I74" s="43">
        <v>48.94</v>
      </c>
      <c r="J74" s="43">
        <v>226.99</v>
      </c>
      <c r="K74" s="44" t="s">
        <v>72</v>
      </c>
      <c r="L74" s="43">
        <v>9.42</v>
      </c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73</v>
      </c>
      <c r="L75" s="43">
        <v>6.72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2.31</v>
      </c>
      <c r="H76" s="43">
        <v>0.24</v>
      </c>
      <c r="I76" s="43">
        <v>14.85</v>
      </c>
      <c r="J76" s="43">
        <v>70.8</v>
      </c>
      <c r="K76" s="44" t="s">
        <v>51</v>
      </c>
      <c r="L76" s="43">
        <v>2.12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:L80" si="13">SUM(G71:G79)</f>
        <v>26.83</v>
      </c>
      <c r="H80" s="19">
        <f t="shared" si="13"/>
        <v>27.419999999999998</v>
      </c>
      <c r="I80" s="19">
        <f t="shared" si="13"/>
        <v>117.30999999999999</v>
      </c>
      <c r="J80" s="19">
        <f t="shared" si="13"/>
        <v>822.5</v>
      </c>
      <c r="K80" s="25"/>
      <c r="L80" s="19">
        <f t="shared" si="13"/>
        <v>75</v>
      </c>
    </row>
    <row r="81" spans="1:12" ht="15.75" thickBot="1">
      <c r="A81" s="29">
        <f>A63</f>
        <v>1</v>
      </c>
      <c r="B81" s="30">
        <f>B63</f>
        <v>4</v>
      </c>
      <c r="C81" s="66" t="s">
        <v>4</v>
      </c>
      <c r="D81" s="71"/>
      <c r="E81" s="31"/>
      <c r="F81" s="32">
        <f>F70+F80</f>
        <v>790</v>
      </c>
      <c r="G81" s="32">
        <f t="shared" ref="G81:L81" si="14">G70+G80</f>
        <v>26.83</v>
      </c>
      <c r="H81" s="32">
        <f t="shared" si="14"/>
        <v>27.419999999999998</v>
      </c>
      <c r="I81" s="32">
        <f t="shared" si="14"/>
        <v>117.30999999999999</v>
      </c>
      <c r="J81" s="32">
        <f t="shared" si="14"/>
        <v>822.5</v>
      </c>
      <c r="K81" s="32"/>
      <c r="L81" s="32">
        <f t="shared" si="14"/>
        <v>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4.2</v>
      </c>
      <c r="H91" s="43">
        <v>12.78</v>
      </c>
      <c r="I91" s="43">
        <v>17.38</v>
      </c>
      <c r="J91" s="43">
        <v>209.5</v>
      </c>
      <c r="K91" s="44" t="s">
        <v>59</v>
      </c>
      <c r="L91" s="43">
        <v>29.86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7.92</v>
      </c>
      <c r="H92" s="43">
        <v>7.15</v>
      </c>
      <c r="I92" s="43">
        <v>22.59</v>
      </c>
      <c r="J92" s="43">
        <v>186.29</v>
      </c>
      <c r="K92" s="44" t="s">
        <v>59</v>
      </c>
      <c r="L92" s="43">
        <v>27.42</v>
      </c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8.9600000000000009</v>
      </c>
      <c r="H93" s="43">
        <v>7</v>
      </c>
      <c r="I93" s="43">
        <v>29</v>
      </c>
      <c r="J93" s="43">
        <v>206.4</v>
      </c>
      <c r="K93" s="44" t="s">
        <v>59</v>
      </c>
      <c r="L93" s="43">
        <v>10.3</v>
      </c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61</v>
      </c>
      <c r="L94" s="43">
        <v>3.56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3.08</v>
      </c>
      <c r="H95" s="43">
        <v>0.32</v>
      </c>
      <c r="I95" s="43">
        <v>19.8</v>
      </c>
      <c r="J95" s="43">
        <v>94.4</v>
      </c>
      <c r="K95" s="44" t="s">
        <v>51</v>
      </c>
      <c r="L95" s="43">
        <v>2.2400000000000002</v>
      </c>
    </row>
    <row r="96" spans="1:12" ht="15">
      <c r="A96" s="23"/>
      <c r="B96" s="15"/>
      <c r="C96" s="11"/>
      <c r="D96" s="7" t="s">
        <v>32</v>
      </c>
      <c r="E96" s="42" t="s">
        <v>107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 t="s">
        <v>51</v>
      </c>
      <c r="L96" s="43">
        <v>1.62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6">SUM(G90:G98)</f>
        <v>26.44</v>
      </c>
      <c r="H99" s="19">
        <f t="shared" si="16"/>
        <v>27.58</v>
      </c>
      <c r="I99" s="19">
        <f t="shared" si="16"/>
        <v>117.14</v>
      </c>
      <c r="J99" s="19">
        <f t="shared" si="16"/>
        <v>822.16</v>
      </c>
      <c r="K99" s="25"/>
      <c r="L99" s="19">
        <f t="shared" si="16"/>
        <v>75</v>
      </c>
    </row>
    <row r="100" spans="1:12" ht="13.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760</v>
      </c>
      <c r="G100" s="32">
        <f t="shared" ref="G100:L100" si="17">G89+G99</f>
        <v>26.44</v>
      </c>
      <c r="H100" s="32">
        <f t="shared" si="17"/>
        <v>27.58</v>
      </c>
      <c r="I100" s="32">
        <f t="shared" si="17"/>
        <v>117.14</v>
      </c>
      <c r="J100" s="32">
        <f t="shared" si="17"/>
        <v>822.16</v>
      </c>
      <c r="K100" s="32"/>
      <c r="L100" s="32">
        <f t="shared" si="17"/>
        <v>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108</v>
      </c>
      <c r="F110" s="52">
        <v>250</v>
      </c>
      <c r="G110" s="64">
        <v>6.52</v>
      </c>
      <c r="H110" s="64">
        <v>10.4</v>
      </c>
      <c r="I110" s="64">
        <v>13.9</v>
      </c>
      <c r="J110" s="64">
        <v>218.88</v>
      </c>
      <c r="K110" s="44">
        <v>39</v>
      </c>
      <c r="L110" s="56">
        <v>19</v>
      </c>
    </row>
    <row r="111" spans="1:12" ht="15">
      <c r="A111" s="23"/>
      <c r="B111" s="15"/>
      <c r="C111" s="11"/>
      <c r="D111" s="7" t="s">
        <v>28</v>
      </c>
      <c r="E111" s="51" t="s">
        <v>109</v>
      </c>
      <c r="F111" s="52">
        <v>250</v>
      </c>
      <c r="G111" s="64">
        <v>15.2</v>
      </c>
      <c r="H111" s="64">
        <v>16.3</v>
      </c>
      <c r="I111" s="64">
        <v>60.7</v>
      </c>
      <c r="J111" s="64">
        <v>352.5</v>
      </c>
      <c r="K111" s="44" t="s">
        <v>59</v>
      </c>
      <c r="L111" s="56">
        <v>49</v>
      </c>
    </row>
    <row r="112" spans="1:12" ht="15">
      <c r="A112" s="23"/>
      <c r="B112" s="15"/>
      <c r="C112" s="11"/>
      <c r="D112" s="7" t="s">
        <v>29</v>
      </c>
      <c r="E112" s="51"/>
      <c r="F112" s="52"/>
      <c r="G112" s="57"/>
      <c r="H112" s="57"/>
      <c r="I112" s="57"/>
      <c r="J112" s="57"/>
      <c r="K112" s="52"/>
      <c r="L112" s="55"/>
    </row>
    <row r="113" spans="1:12" ht="15">
      <c r="A113" s="23"/>
      <c r="B113" s="15"/>
      <c r="C113" s="11"/>
      <c r="D113" s="7" t="s">
        <v>30</v>
      </c>
      <c r="E113" s="51" t="s">
        <v>110</v>
      </c>
      <c r="F113" s="54">
        <v>200</v>
      </c>
      <c r="G113" s="65">
        <v>0.2</v>
      </c>
      <c r="H113" s="65">
        <v>0</v>
      </c>
      <c r="I113" s="65">
        <v>14</v>
      </c>
      <c r="J113" s="65">
        <v>56.8</v>
      </c>
      <c r="K113" s="58">
        <v>261</v>
      </c>
      <c r="L113" s="55">
        <v>3</v>
      </c>
    </row>
    <row r="114" spans="1:12" ht="15">
      <c r="A114" s="23"/>
      <c r="B114" s="15"/>
      <c r="C114" s="11"/>
      <c r="D114" s="7" t="s">
        <v>31</v>
      </c>
      <c r="E114" s="51" t="s">
        <v>43</v>
      </c>
      <c r="F114" s="52">
        <v>40</v>
      </c>
      <c r="G114" s="63">
        <v>3.08</v>
      </c>
      <c r="H114" s="63">
        <v>0.32</v>
      </c>
      <c r="I114" s="63">
        <v>19.8</v>
      </c>
      <c r="J114" s="63">
        <v>94.4</v>
      </c>
      <c r="K114" s="58" t="s">
        <v>51</v>
      </c>
      <c r="L114" s="55">
        <v>1.5</v>
      </c>
    </row>
    <row r="115" spans="1:12" ht="15">
      <c r="A115" s="23"/>
      <c r="B115" s="15"/>
      <c r="C115" s="11"/>
      <c r="D115" s="7" t="s">
        <v>32</v>
      </c>
      <c r="E115" s="51" t="s">
        <v>107</v>
      </c>
      <c r="F115" s="52">
        <v>20</v>
      </c>
      <c r="G115" s="63">
        <v>1.4</v>
      </c>
      <c r="H115" s="63">
        <v>0.2</v>
      </c>
      <c r="I115" s="63">
        <v>8.8000000000000007</v>
      </c>
      <c r="J115" s="63">
        <v>100</v>
      </c>
      <c r="K115" s="44" t="s">
        <v>51</v>
      </c>
      <c r="L115" s="55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26.4</v>
      </c>
      <c r="H118" s="19">
        <f t="shared" si="20"/>
        <v>27.220000000000002</v>
      </c>
      <c r="I118" s="19">
        <f t="shared" si="20"/>
        <v>117.2</v>
      </c>
      <c r="J118" s="19">
        <f t="shared" si="20"/>
        <v>822.57999999999993</v>
      </c>
      <c r="K118" s="25"/>
      <c r="L118" s="19">
        <f t="shared" ref="L118" si="21">SUM(L109:L117)</f>
        <v>75</v>
      </c>
    </row>
    <row r="119" spans="1:12" ht="13.5" customHeight="1" thickBot="1">
      <c r="A119" s="29">
        <f>A101</f>
        <v>1</v>
      </c>
      <c r="B119" s="30">
        <f>B101</f>
        <v>6</v>
      </c>
      <c r="C119" s="66" t="s">
        <v>4</v>
      </c>
      <c r="D119" s="67"/>
      <c r="E119" s="31"/>
      <c r="F119" s="32">
        <f>F108+F118</f>
        <v>760</v>
      </c>
      <c r="G119" s="32">
        <f t="shared" ref="G119:J119" si="22">G108+G118</f>
        <v>26.4</v>
      </c>
      <c r="H119" s="32">
        <f t="shared" si="22"/>
        <v>27.220000000000002</v>
      </c>
      <c r="I119" s="32">
        <f t="shared" si="22"/>
        <v>117.2</v>
      </c>
      <c r="J119" s="32">
        <f t="shared" si="22"/>
        <v>822.57999999999993</v>
      </c>
      <c r="K119" s="32"/>
      <c r="L119" s="32">
        <f t="shared" ref="L119" si="23">L108+L118</f>
        <v>75</v>
      </c>
    </row>
    <row r="120" spans="1:12" ht="15">
      <c r="A120" s="20">
        <v>2</v>
      </c>
      <c r="B120" s="21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27</v>
      </c>
      <c r="E129" s="42" t="s">
        <v>82</v>
      </c>
      <c r="F129" s="43">
        <v>200</v>
      </c>
      <c r="G129" s="43">
        <v>2.56</v>
      </c>
      <c r="H129" s="43">
        <v>4.4400000000000004</v>
      </c>
      <c r="I129" s="43">
        <v>28.1</v>
      </c>
      <c r="J129" s="43">
        <v>167.46</v>
      </c>
      <c r="K129" s="44" t="s">
        <v>59</v>
      </c>
      <c r="L129" s="43">
        <v>10.5</v>
      </c>
    </row>
    <row r="130" spans="1:12" ht="15">
      <c r="A130" s="23"/>
      <c r="B130" s="15"/>
      <c r="C130" s="11"/>
      <c r="D130" s="7" t="s">
        <v>28</v>
      </c>
      <c r="E130" s="42" t="s">
        <v>83</v>
      </c>
      <c r="F130" s="43">
        <v>90</v>
      </c>
      <c r="G130" s="43">
        <v>15.3</v>
      </c>
      <c r="H130" s="43">
        <v>11.61</v>
      </c>
      <c r="I130" s="43">
        <v>8.1</v>
      </c>
      <c r="J130" s="43">
        <v>204.79</v>
      </c>
      <c r="K130" s="44" t="s">
        <v>59</v>
      </c>
      <c r="L130" s="43">
        <v>39.200000000000003</v>
      </c>
    </row>
    <row r="131" spans="1:12" ht="15">
      <c r="A131" s="23"/>
      <c r="B131" s="15"/>
      <c r="C131" s="11"/>
      <c r="D131" s="7" t="s">
        <v>29</v>
      </c>
      <c r="E131" s="42" t="s">
        <v>56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217.35</v>
      </c>
      <c r="K131" s="44" t="s">
        <v>60</v>
      </c>
      <c r="L131" s="43">
        <v>9.39</v>
      </c>
    </row>
    <row r="132" spans="1:12" ht="15">
      <c r="A132" s="23"/>
      <c r="B132" s="15"/>
      <c r="C132" s="11"/>
      <c r="D132" s="7" t="s">
        <v>30</v>
      </c>
      <c r="E132" s="42" t="s">
        <v>84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88</v>
      </c>
      <c r="L132" s="43">
        <v>9</v>
      </c>
    </row>
    <row r="133" spans="1:12" ht="15">
      <c r="A133" s="23"/>
      <c r="B133" s="15"/>
      <c r="C133" s="11"/>
      <c r="D133" s="7" t="s">
        <v>31</v>
      </c>
      <c r="E133" s="42" t="s">
        <v>43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70.8</v>
      </c>
      <c r="K133" s="44" t="s">
        <v>51</v>
      </c>
      <c r="L133" s="43">
        <v>1.68</v>
      </c>
    </row>
    <row r="134" spans="1:12" ht="1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 t="s">
        <v>86</v>
      </c>
      <c r="E135" s="42" t="s">
        <v>45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89</v>
      </c>
      <c r="L135" s="43">
        <v>3.23</v>
      </c>
    </row>
    <row r="136" spans="1:12" ht="15">
      <c r="A136" s="23"/>
      <c r="B136" s="15"/>
      <c r="C136" s="11"/>
      <c r="D136" s="6" t="s">
        <v>87</v>
      </c>
      <c r="E136" s="42" t="s">
        <v>85</v>
      </c>
      <c r="F136" s="43">
        <v>20</v>
      </c>
      <c r="G136" s="43">
        <v>0.7</v>
      </c>
      <c r="H136" s="43">
        <v>0.64</v>
      </c>
      <c r="I136" s="43">
        <v>3.76</v>
      </c>
      <c r="J136" s="43">
        <v>24.24</v>
      </c>
      <c r="K136" s="44" t="s">
        <v>59</v>
      </c>
      <c r="L136" s="43">
        <v>2</v>
      </c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26">SUM(G128:G136)</f>
        <v>27.06</v>
      </c>
      <c r="H137" s="19">
        <f t="shared" si="26"/>
        <v>26.12</v>
      </c>
      <c r="I137" s="19">
        <f t="shared" si="26"/>
        <v>116.75999999999999</v>
      </c>
      <c r="J137" s="19">
        <f t="shared" si="26"/>
        <v>822.56000000000006</v>
      </c>
      <c r="K137" s="25"/>
      <c r="L137" s="19">
        <f t="shared" ref="L137" si="27">SUM(L128:L136)</f>
        <v>75.000000000000014</v>
      </c>
    </row>
    <row r="138" spans="1:12" ht="13.5" customHeight="1" thickBot="1">
      <c r="A138" s="29">
        <f>A120</f>
        <v>2</v>
      </c>
      <c r="B138" s="30">
        <f>B120</f>
        <v>7</v>
      </c>
      <c r="C138" s="72" t="s">
        <v>4</v>
      </c>
      <c r="D138" s="73"/>
      <c r="E138" s="31"/>
      <c r="F138" s="32">
        <f>F127+F137</f>
        <v>720</v>
      </c>
      <c r="G138" s="32">
        <f t="shared" ref="G138:L138" si="28">G127+G137</f>
        <v>27.06</v>
      </c>
      <c r="H138" s="32">
        <f t="shared" si="28"/>
        <v>26.12</v>
      </c>
      <c r="I138" s="32">
        <f t="shared" si="28"/>
        <v>116.75999999999999</v>
      </c>
      <c r="J138" s="32">
        <f t="shared" si="28"/>
        <v>822.56000000000006</v>
      </c>
      <c r="K138" s="32"/>
      <c r="L138" s="32">
        <f t="shared" si="28"/>
        <v>75.000000000000014</v>
      </c>
    </row>
    <row r="139" spans="1:12" ht="15">
      <c r="A139" s="14">
        <v>2</v>
      </c>
      <c r="B139" s="15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v>8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2.0099999999999998</v>
      </c>
      <c r="H147" s="43">
        <v>4.24</v>
      </c>
      <c r="I147" s="43">
        <v>9.15</v>
      </c>
      <c r="J147" s="43">
        <v>109.47</v>
      </c>
      <c r="K147" s="44" t="s">
        <v>81</v>
      </c>
      <c r="L147" s="43">
        <v>8.8000000000000007</v>
      </c>
    </row>
    <row r="148" spans="1:12" ht="15">
      <c r="A148" s="14"/>
      <c r="B148" s="15"/>
      <c r="C148" s="11"/>
      <c r="D148" s="7" t="s">
        <v>27</v>
      </c>
      <c r="E148" s="42" t="s">
        <v>78</v>
      </c>
      <c r="F148" s="43">
        <v>200</v>
      </c>
      <c r="G148" s="43">
        <v>7.3</v>
      </c>
      <c r="H148" s="43">
        <v>7.2</v>
      </c>
      <c r="I148" s="43">
        <v>10.199999999999999</v>
      </c>
      <c r="J148" s="43">
        <v>127.3</v>
      </c>
      <c r="K148" s="44" t="s">
        <v>59</v>
      </c>
      <c r="L148" s="43">
        <v>16</v>
      </c>
    </row>
    <row r="149" spans="1:12" ht="15">
      <c r="A149" s="14"/>
      <c r="B149" s="15"/>
      <c r="C149" s="11"/>
      <c r="D149" s="7" t="s">
        <v>28</v>
      </c>
      <c r="E149" s="42" t="s">
        <v>79</v>
      </c>
      <c r="F149" s="43">
        <v>90</v>
      </c>
      <c r="G149" s="43">
        <v>12.3</v>
      </c>
      <c r="H149" s="43">
        <v>12.25</v>
      </c>
      <c r="I149" s="43">
        <v>13.9</v>
      </c>
      <c r="J149" s="43">
        <v>210.02</v>
      </c>
      <c r="K149" s="44" t="s">
        <v>59</v>
      </c>
      <c r="L149" s="43">
        <v>30.52</v>
      </c>
    </row>
    <row r="150" spans="1:12" ht="15">
      <c r="A150" s="14"/>
      <c r="B150" s="15"/>
      <c r="C150" s="11"/>
      <c r="D150" s="7" t="s">
        <v>29</v>
      </c>
      <c r="E150" s="42" t="s">
        <v>104</v>
      </c>
      <c r="F150" s="43">
        <v>150</v>
      </c>
      <c r="G150" s="43">
        <v>2.0299999999999998</v>
      </c>
      <c r="H150" s="43">
        <v>3.36</v>
      </c>
      <c r="I150" s="43">
        <v>31.95</v>
      </c>
      <c r="J150" s="43">
        <v>218.4</v>
      </c>
      <c r="K150" s="44" t="s">
        <v>103</v>
      </c>
      <c r="L150" s="43">
        <v>9</v>
      </c>
    </row>
    <row r="151" spans="1:12" ht="15">
      <c r="A151" s="14"/>
      <c r="B151" s="15"/>
      <c r="C151" s="11"/>
      <c r="D151" s="7" t="s">
        <v>30</v>
      </c>
      <c r="E151" s="42" t="s">
        <v>80</v>
      </c>
      <c r="F151" s="43">
        <v>200</v>
      </c>
      <c r="G151" s="43">
        <v>1</v>
      </c>
      <c r="H151" s="43">
        <v>0.2</v>
      </c>
      <c r="I151" s="43">
        <v>37.200000000000003</v>
      </c>
      <c r="J151" s="43">
        <v>86.6</v>
      </c>
      <c r="K151" s="44" t="s">
        <v>51</v>
      </c>
      <c r="L151" s="43">
        <v>9</v>
      </c>
    </row>
    <row r="152" spans="1:12" ht="15">
      <c r="A152" s="14"/>
      <c r="B152" s="15"/>
      <c r="C152" s="11"/>
      <c r="D152" s="7" t="s">
        <v>31</v>
      </c>
      <c r="E152" s="42" t="s">
        <v>43</v>
      </c>
      <c r="F152" s="43">
        <v>30</v>
      </c>
      <c r="G152" s="43">
        <v>2.31</v>
      </c>
      <c r="H152" s="43">
        <v>0.24</v>
      </c>
      <c r="I152" s="43">
        <v>14.85</v>
      </c>
      <c r="J152" s="43">
        <v>70.8</v>
      </c>
      <c r="K152" s="44" t="s">
        <v>51</v>
      </c>
      <c r="L152" s="43">
        <v>1.68</v>
      </c>
    </row>
    <row r="153" spans="1:12" ht="1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31">SUM(G147:G155)</f>
        <v>26.95</v>
      </c>
      <c r="H156" s="19">
        <f t="shared" si="31"/>
        <v>27.49</v>
      </c>
      <c r="I156" s="19">
        <f t="shared" si="31"/>
        <v>117.25</v>
      </c>
      <c r="J156" s="19">
        <f t="shared" si="31"/>
        <v>822.58999999999992</v>
      </c>
      <c r="K156" s="25"/>
      <c r="L156" s="19">
        <f t="shared" ref="L156" si="32">SUM(L147:L155)</f>
        <v>75</v>
      </c>
    </row>
    <row r="157" spans="1:12" ht="15.75" customHeight="1" thickBot="1">
      <c r="A157" s="33">
        <f>A139</f>
        <v>2</v>
      </c>
      <c r="B157" s="33">
        <f>B139</f>
        <v>8</v>
      </c>
      <c r="C157" s="72" t="s">
        <v>4</v>
      </c>
      <c r="D157" s="73"/>
      <c r="E157" s="31"/>
      <c r="F157" s="32">
        <f>F146+F156</f>
        <v>730</v>
      </c>
      <c r="G157" s="32">
        <f t="shared" ref="G157:L157" si="33">G146+G156</f>
        <v>26.95</v>
      </c>
      <c r="H157" s="32">
        <f t="shared" si="33"/>
        <v>27.49</v>
      </c>
      <c r="I157" s="32">
        <f t="shared" si="33"/>
        <v>117.25</v>
      </c>
      <c r="J157" s="32">
        <f t="shared" si="33"/>
        <v>822.58999999999992</v>
      </c>
      <c r="K157" s="32"/>
      <c r="L157" s="32">
        <f t="shared" si="33"/>
        <v>75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5.3</v>
      </c>
      <c r="H167" s="43">
        <v>4.5599999999999996</v>
      </c>
      <c r="I167" s="43">
        <v>16.8</v>
      </c>
      <c r="J167" s="43">
        <v>113.36</v>
      </c>
      <c r="K167" s="44" t="s">
        <v>59</v>
      </c>
      <c r="L167" s="43">
        <v>13.08</v>
      </c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200</v>
      </c>
      <c r="G168" s="43">
        <v>15.4</v>
      </c>
      <c r="H168" s="43">
        <v>19.05</v>
      </c>
      <c r="I168" s="43">
        <v>46.21</v>
      </c>
      <c r="J168" s="43">
        <v>397.38</v>
      </c>
      <c r="K168" s="44" t="s">
        <v>59</v>
      </c>
      <c r="L168" s="43">
        <v>41.72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94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1.54</v>
      </c>
      <c r="H171" s="43">
        <v>0.16</v>
      </c>
      <c r="I171" s="43">
        <v>9.9</v>
      </c>
      <c r="J171" s="43">
        <v>47.2</v>
      </c>
      <c r="K171" s="44" t="s">
        <v>51</v>
      </c>
      <c r="L171" s="43">
        <v>1.1200000000000001</v>
      </c>
    </row>
    <row r="172" spans="1:12" ht="15">
      <c r="A172" s="23"/>
      <c r="B172" s="15"/>
      <c r="C172" s="11"/>
      <c r="D172" s="7" t="s">
        <v>32</v>
      </c>
      <c r="E172" s="42" t="s">
        <v>107</v>
      </c>
      <c r="F172" s="43">
        <v>20</v>
      </c>
      <c r="G172" s="43">
        <v>1.32</v>
      </c>
      <c r="H172" s="43">
        <v>0.22</v>
      </c>
      <c r="I172" s="43">
        <v>8.7799999999999994</v>
      </c>
      <c r="J172" s="43">
        <v>42.38</v>
      </c>
      <c r="K172" s="44" t="s">
        <v>51</v>
      </c>
      <c r="L172" s="43">
        <v>1.08</v>
      </c>
    </row>
    <row r="173" spans="1:12" ht="15">
      <c r="A173" s="23"/>
      <c r="B173" s="15"/>
      <c r="C173" s="11"/>
      <c r="D173" s="6" t="s">
        <v>90</v>
      </c>
      <c r="E173" s="42" t="s">
        <v>93</v>
      </c>
      <c r="F173" s="43">
        <v>100</v>
      </c>
      <c r="G173" s="43">
        <v>2.8</v>
      </c>
      <c r="H173" s="43">
        <v>3.5</v>
      </c>
      <c r="I173" s="43">
        <v>4.2</v>
      </c>
      <c r="J173" s="43">
        <v>94</v>
      </c>
      <c r="K173" s="44" t="s">
        <v>51</v>
      </c>
      <c r="L173" s="43">
        <v>14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6">SUM(G166:G174)</f>
        <v>26.96</v>
      </c>
      <c r="H175" s="19">
        <f t="shared" si="36"/>
        <v>27.49</v>
      </c>
      <c r="I175" s="19">
        <f t="shared" si="36"/>
        <v>117.29</v>
      </c>
      <c r="J175" s="19">
        <f t="shared" si="36"/>
        <v>822.32</v>
      </c>
      <c r="K175" s="25"/>
      <c r="L175" s="19">
        <f t="shared" ref="L175" si="37">SUM(L166:L174)</f>
        <v>75</v>
      </c>
    </row>
    <row r="176" spans="1:12" ht="15.75" customHeight="1" thickBot="1">
      <c r="A176" s="29">
        <f>A158</f>
        <v>2</v>
      </c>
      <c r="B176" s="30">
        <f>B158</f>
        <v>9</v>
      </c>
      <c r="C176" s="66" t="s">
        <v>4</v>
      </c>
      <c r="D176" s="67"/>
      <c r="E176" s="31"/>
      <c r="F176" s="32">
        <f>F165+F175</f>
        <v>740</v>
      </c>
      <c r="G176" s="32">
        <f t="shared" ref="G176:L176" si="38">G165+G175</f>
        <v>26.96</v>
      </c>
      <c r="H176" s="32">
        <f t="shared" si="38"/>
        <v>27.49</v>
      </c>
      <c r="I176" s="32">
        <f t="shared" si="38"/>
        <v>117.29</v>
      </c>
      <c r="J176" s="32">
        <f t="shared" si="38"/>
        <v>822.32</v>
      </c>
      <c r="K176" s="32"/>
      <c r="L176" s="32">
        <f t="shared" si="38"/>
        <v>75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1.76</v>
      </c>
      <c r="H186" s="43">
        <v>2.2200000000000002</v>
      </c>
      <c r="I186" s="43">
        <v>12.3</v>
      </c>
      <c r="J186" s="43">
        <v>106</v>
      </c>
      <c r="K186" s="44" t="s">
        <v>96</v>
      </c>
      <c r="L186" s="43">
        <v>25</v>
      </c>
    </row>
    <row r="187" spans="1:12" ht="15">
      <c r="A187" s="23"/>
      <c r="B187" s="15"/>
      <c r="C187" s="11"/>
      <c r="D187" s="7" t="s">
        <v>28</v>
      </c>
      <c r="E187" s="42" t="s">
        <v>112</v>
      </c>
      <c r="F187" s="43">
        <v>100</v>
      </c>
      <c r="G187" s="43">
        <v>14</v>
      </c>
      <c r="H187" s="43">
        <v>14.65</v>
      </c>
      <c r="I187" s="43">
        <v>9.8000000000000007</v>
      </c>
      <c r="J187" s="43">
        <v>229.9</v>
      </c>
      <c r="K187" s="44" t="s">
        <v>59</v>
      </c>
      <c r="L187" s="43">
        <v>26.51</v>
      </c>
    </row>
    <row r="188" spans="1:12" ht="1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2.0299999999999998</v>
      </c>
      <c r="H188" s="43">
        <v>3.36</v>
      </c>
      <c r="I188" s="43">
        <v>51.38</v>
      </c>
      <c r="J188" s="43">
        <v>210.15</v>
      </c>
      <c r="K188" s="44" t="s">
        <v>59</v>
      </c>
      <c r="L188" s="43">
        <v>9.3000000000000007</v>
      </c>
    </row>
    <row r="189" spans="1:12" ht="1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67</v>
      </c>
      <c r="L189" s="43">
        <v>7.66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70.8</v>
      </c>
      <c r="K190" s="44" t="s">
        <v>51</v>
      </c>
      <c r="L190" s="43">
        <v>1.68</v>
      </c>
    </row>
    <row r="191" spans="1:12" ht="15">
      <c r="A191" s="23"/>
      <c r="B191" s="15"/>
      <c r="C191" s="11"/>
      <c r="D191" s="7" t="s">
        <v>32</v>
      </c>
      <c r="E191" s="42" t="s">
        <v>107</v>
      </c>
      <c r="F191" s="43">
        <v>30</v>
      </c>
      <c r="G191" s="43">
        <v>1.98</v>
      </c>
      <c r="H191" s="43">
        <v>0.33</v>
      </c>
      <c r="I191" s="43">
        <v>13.17</v>
      </c>
      <c r="J191" s="43">
        <v>63.57</v>
      </c>
      <c r="K191" s="44" t="s">
        <v>51</v>
      </c>
      <c r="L191" s="43">
        <v>1.62</v>
      </c>
    </row>
    <row r="192" spans="1:12" ht="15">
      <c r="A192" s="23"/>
      <c r="B192" s="15"/>
      <c r="C192" s="11"/>
      <c r="D192" s="6" t="s">
        <v>86</v>
      </c>
      <c r="E192" s="42" t="s">
        <v>45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89</v>
      </c>
      <c r="L192" s="43">
        <v>3.23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1">SUM(G185:G193)</f>
        <v>26.73</v>
      </c>
      <c r="H194" s="19">
        <f t="shared" si="41"/>
        <v>27.479999999999997</v>
      </c>
      <c r="I194" s="19">
        <f t="shared" si="41"/>
        <v>117.41</v>
      </c>
      <c r="J194" s="19">
        <f t="shared" si="41"/>
        <v>822.62</v>
      </c>
      <c r="K194" s="25"/>
      <c r="L194" s="19">
        <f t="shared" ref="L194" si="42">SUM(L185:L193)</f>
        <v>75.000000000000014</v>
      </c>
    </row>
    <row r="195" spans="1:12" ht="13.5" customHeight="1" thickBot="1">
      <c r="A195" s="29">
        <f>A177</f>
        <v>2</v>
      </c>
      <c r="B195" s="30">
        <f>B177</f>
        <v>10</v>
      </c>
      <c r="C195" s="66" t="s">
        <v>4</v>
      </c>
      <c r="D195" s="67"/>
      <c r="E195" s="31"/>
      <c r="F195" s="32">
        <f>F184+F194</f>
        <v>740</v>
      </c>
      <c r="G195" s="32">
        <f t="shared" ref="G195:L195" si="43">G184+G194</f>
        <v>26.73</v>
      </c>
      <c r="H195" s="32">
        <f t="shared" si="43"/>
        <v>27.479999999999997</v>
      </c>
      <c r="I195" s="32">
        <f t="shared" si="43"/>
        <v>117.41</v>
      </c>
      <c r="J195" s="32">
        <f t="shared" si="43"/>
        <v>822.62</v>
      </c>
      <c r="K195" s="32"/>
      <c r="L195" s="32">
        <f t="shared" si="43"/>
        <v>75.000000000000014</v>
      </c>
    </row>
    <row r="196" spans="1:12" ht="13.5" customHeight="1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11</v>
      </c>
      <c r="C204" s="10" t="s">
        <v>25</v>
      </c>
      <c r="D204" s="7" t="s">
        <v>26</v>
      </c>
      <c r="E204" s="42" t="s">
        <v>97</v>
      </c>
      <c r="F204" s="43">
        <v>60</v>
      </c>
      <c r="G204" s="43">
        <v>7.08</v>
      </c>
      <c r="H204" s="43">
        <v>3</v>
      </c>
      <c r="I204" s="43">
        <v>16.739999999999998</v>
      </c>
      <c r="J204" s="43">
        <v>42.78</v>
      </c>
      <c r="K204" s="44" t="s">
        <v>98</v>
      </c>
      <c r="L204" s="43">
        <v>7</v>
      </c>
    </row>
    <row r="205" spans="1:12" ht="15">
      <c r="A205" s="23"/>
      <c r="B205" s="15"/>
      <c r="C205" s="11"/>
      <c r="D205" s="7" t="s">
        <v>27</v>
      </c>
      <c r="E205" s="42" t="s">
        <v>68</v>
      </c>
      <c r="F205" s="43">
        <v>200</v>
      </c>
      <c r="G205" s="43">
        <v>2.34</v>
      </c>
      <c r="H205" s="43">
        <v>4.0999999999999996</v>
      </c>
      <c r="I205" s="43">
        <v>19.88</v>
      </c>
      <c r="J205" s="43">
        <v>125.78</v>
      </c>
      <c r="K205" s="44" t="s">
        <v>71</v>
      </c>
      <c r="L205" s="43">
        <v>15</v>
      </c>
    </row>
    <row r="206" spans="1:12" ht="15">
      <c r="A206" s="23"/>
      <c r="B206" s="15"/>
      <c r="C206" s="11"/>
      <c r="D206" s="7" t="s">
        <v>28</v>
      </c>
      <c r="E206" s="42" t="s">
        <v>55</v>
      </c>
      <c r="F206" s="43">
        <v>90</v>
      </c>
      <c r="G206" s="43">
        <v>11.26</v>
      </c>
      <c r="H206" s="43">
        <v>10.94</v>
      </c>
      <c r="I206" s="43">
        <v>24.37</v>
      </c>
      <c r="J206" s="43">
        <v>319.32</v>
      </c>
      <c r="K206" s="44" t="s">
        <v>59</v>
      </c>
      <c r="L206" s="43">
        <v>35.880000000000003</v>
      </c>
    </row>
    <row r="207" spans="1:12" ht="15">
      <c r="A207" s="23"/>
      <c r="B207" s="15"/>
      <c r="C207" s="11"/>
      <c r="D207" s="7" t="s">
        <v>29</v>
      </c>
      <c r="E207" s="42" t="s">
        <v>69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72</v>
      </c>
      <c r="L207" s="43">
        <v>10</v>
      </c>
    </row>
    <row r="208" spans="1:12" ht="15">
      <c r="A208" s="23"/>
      <c r="B208" s="15"/>
      <c r="C208" s="11"/>
      <c r="D208" s="7" t="s">
        <v>30</v>
      </c>
      <c r="E208" s="60" t="s">
        <v>70</v>
      </c>
      <c r="F208" s="61">
        <v>200</v>
      </c>
      <c r="G208" s="62">
        <f>0.4/200*F208</f>
        <v>0.4</v>
      </c>
      <c r="H208" s="62">
        <f>0.27/200*F208</f>
        <v>0.27</v>
      </c>
      <c r="I208" s="62">
        <f>17.2/200*F208</f>
        <v>17.2</v>
      </c>
      <c r="J208" s="59">
        <v>72.83</v>
      </c>
      <c r="K208" s="44" t="s">
        <v>73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42" t="s">
        <v>43</v>
      </c>
      <c r="F209" s="43">
        <v>20</v>
      </c>
      <c r="G209" s="43">
        <v>1.54</v>
      </c>
      <c r="H209" s="43">
        <v>0.16</v>
      </c>
      <c r="I209" s="43">
        <v>9.9</v>
      </c>
      <c r="J209" s="43">
        <v>47.2</v>
      </c>
      <c r="K209" s="44" t="s">
        <v>51</v>
      </c>
      <c r="L209" s="43">
        <v>1.1200000000000001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26.819999999999997</v>
      </c>
      <c r="H213" s="19">
        <f t="shared" si="46"/>
        <v>27.47</v>
      </c>
      <c r="I213" s="19">
        <f t="shared" si="46"/>
        <v>117.29</v>
      </c>
      <c r="J213" s="19">
        <f t="shared" si="46"/>
        <v>822.47000000000014</v>
      </c>
      <c r="K213" s="25"/>
      <c r="L213" s="19">
        <f t="shared" ref="L213" si="47">SUM(L204:L212)</f>
        <v>75</v>
      </c>
    </row>
    <row r="214" spans="1:12" ht="13.5" thickBot="1">
      <c r="A214" s="29">
        <f>A196</f>
        <v>2</v>
      </c>
      <c r="B214" s="30">
        <f>B196</f>
        <v>11</v>
      </c>
      <c r="C214" s="66" t="s">
        <v>4</v>
      </c>
      <c r="D214" s="67"/>
      <c r="E214" s="31"/>
      <c r="F214" s="32">
        <f>F203+F213</f>
        <v>770</v>
      </c>
      <c r="G214" s="32">
        <f t="shared" ref="G214:J214" si="48">G203+G213</f>
        <v>26.819999999999997</v>
      </c>
      <c r="H214" s="32">
        <f t="shared" si="48"/>
        <v>27.47</v>
      </c>
      <c r="I214" s="32">
        <f t="shared" si="48"/>
        <v>117.29</v>
      </c>
      <c r="J214" s="32">
        <f t="shared" si="48"/>
        <v>822.47000000000014</v>
      </c>
      <c r="K214" s="32"/>
      <c r="L214" s="32">
        <f t="shared" ref="L214" si="49">L203+L213</f>
        <v>75</v>
      </c>
    </row>
    <row r="215" spans="1:12" ht="15">
      <c r="A215" s="20">
        <v>2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51" t="s">
        <v>74</v>
      </c>
      <c r="F224" s="52">
        <v>200</v>
      </c>
      <c r="G224" s="43">
        <v>1.76</v>
      </c>
      <c r="H224" s="43">
        <v>2.2200000000000002</v>
      </c>
      <c r="I224" s="43">
        <v>12.3</v>
      </c>
      <c r="J224" s="43">
        <v>106</v>
      </c>
      <c r="K224" s="54">
        <v>104</v>
      </c>
      <c r="L224" s="55">
        <v>24</v>
      </c>
    </row>
    <row r="225" spans="1:12" ht="15">
      <c r="A225" s="23"/>
      <c r="B225" s="15"/>
      <c r="C225" s="11"/>
      <c r="D225" s="7" t="s">
        <v>28</v>
      </c>
      <c r="E225" s="42" t="s">
        <v>79</v>
      </c>
      <c r="F225" s="43">
        <v>100</v>
      </c>
      <c r="G225" s="43">
        <v>10.4</v>
      </c>
      <c r="H225" s="43">
        <v>14.65</v>
      </c>
      <c r="I225" s="43">
        <v>9.8000000000000007</v>
      </c>
      <c r="J225" s="43">
        <v>229.9</v>
      </c>
      <c r="K225" s="54" t="s">
        <v>59</v>
      </c>
      <c r="L225" s="55">
        <v>29.71</v>
      </c>
    </row>
    <row r="226" spans="1:12" ht="15">
      <c r="A226" s="23"/>
      <c r="B226" s="15"/>
      <c r="C226" s="11"/>
      <c r="D226" s="7" t="s">
        <v>29</v>
      </c>
      <c r="E226" s="51" t="s">
        <v>105</v>
      </c>
      <c r="F226" s="52">
        <v>200</v>
      </c>
      <c r="G226" s="53">
        <v>10</v>
      </c>
      <c r="H226" s="53">
        <v>9</v>
      </c>
      <c r="I226" s="53">
        <v>37</v>
      </c>
      <c r="J226" s="53">
        <v>233</v>
      </c>
      <c r="K226" s="54">
        <v>103</v>
      </c>
      <c r="L226" s="55">
        <v>13.29</v>
      </c>
    </row>
    <row r="227" spans="1:12" ht="15">
      <c r="A227" s="23"/>
      <c r="B227" s="15"/>
      <c r="C227" s="11"/>
      <c r="D227" s="7" t="s">
        <v>30</v>
      </c>
      <c r="E227" s="51" t="s">
        <v>106</v>
      </c>
      <c r="F227" s="43">
        <v>200</v>
      </c>
      <c r="G227" s="43">
        <v>0.6</v>
      </c>
      <c r="H227" s="43">
        <v>0</v>
      </c>
      <c r="I227" s="43">
        <v>29.5</v>
      </c>
      <c r="J227" s="43">
        <v>117</v>
      </c>
      <c r="K227" s="54">
        <v>153</v>
      </c>
      <c r="L227" s="55">
        <v>5</v>
      </c>
    </row>
    <row r="228" spans="1:12" ht="15">
      <c r="A228" s="23"/>
      <c r="B228" s="15"/>
      <c r="C228" s="11"/>
      <c r="D228" s="7" t="s">
        <v>31</v>
      </c>
      <c r="E228" s="51" t="s">
        <v>43</v>
      </c>
      <c r="F228" s="52">
        <v>40</v>
      </c>
      <c r="G228" s="43">
        <v>3.08</v>
      </c>
      <c r="H228" s="43">
        <v>0.32</v>
      </c>
      <c r="I228" s="43">
        <v>19.8</v>
      </c>
      <c r="J228" s="43">
        <v>94.4</v>
      </c>
      <c r="K228" s="44"/>
      <c r="L228" s="55">
        <v>2</v>
      </c>
    </row>
    <row r="229" spans="1:12" ht="15">
      <c r="A229" s="23"/>
      <c r="B229" s="15"/>
      <c r="C229" s="11"/>
      <c r="D229" s="7" t="s">
        <v>32</v>
      </c>
      <c r="E229" s="51" t="s">
        <v>107</v>
      </c>
      <c r="F229" s="43">
        <v>20</v>
      </c>
      <c r="G229" s="43">
        <v>1.32</v>
      </c>
      <c r="H229" s="43">
        <v>0.22</v>
      </c>
      <c r="I229" s="43">
        <v>8.7799999999999994</v>
      </c>
      <c r="J229" s="43">
        <v>42.38</v>
      </c>
      <c r="K229" s="44"/>
      <c r="L229" s="55">
        <v>1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27.160000000000004</v>
      </c>
      <c r="H232" s="19">
        <f t="shared" si="52"/>
        <v>26.41</v>
      </c>
      <c r="I232" s="19">
        <f t="shared" si="52"/>
        <v>117.17999999999999</v>
      </c>
      <c r="J232" s="19">
        <f t="shared" si="52"/>
        <v>822.68</v>
      </c>
      <c r="K232" s="25"/>
      <c r="L232" s="19">
        <f t="shared" ref="L232" si="53">SUM(L223:L231)</f>
        <v>75</v>
      </c>
    </row>
    <row r="233" spans="1:12" ht="13.5" thickBot="1">
      <c r="A233" s="29">
        <f>A215</f>
        <v>2</v>
      </c>
      <c r="B233" s="30">
        <f>B215</f>
        <v>12</v>
      </c>
      <c r="C233" s="66" t="s">
        <v>4</v>
      </c>
      <c r="D233" s="67"/>
      <c r="E233" s="31"/>
      <c r="F233" s="32">
        <f>F222+F232</f>
        <v>760</v>
      </c>
      <c r="G233" s="32">
        <f t="shared" ref="G233:L233" si="54">G222+G232</f>
        <v>27.160000000000004</v>
      </c>
      <c r="H233" s="32">
        <f t="shared" si="54"/>
        <v>26.41</v>
      </c>
      <c r="I233" s="32">
        <f t="shared" si="54"/>
        <v>117.17999999999999</v>
      </c>
      <c r="J233" s="32">
        <f t="shared" si="54"/>
        <v>822.68</v>
      </c>
      <c r="K233" s="32"/>
      <c r="L233" s="32">
        <f t="shared" si="54"/>
        <v>75</v>
      </c>
    </row>
    <row r="234" spans="1:12" ht="13.5" thickBot="1">
      <c r="A234" s="27"/>
      <c r="B234" s="28"/>
      <c r="C234" s="68" t="s">
        <v>5</v>
      </c>
      <c r="D234" s="69"/>
      <c r="E234" s="70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748.33333333333337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26.730249999999998</v>
      </c>
      <c r="H234" s="34">
        <f t="shared" si="55"/>
        <v>27.218333333333334</v>
      </c>
      <c r="I234" s="34">
        <f t="shared" si="55"/>
        <v>116.72275000000002</v>
      </c>
      <c r="J234" s="34">
        <f t="shared" si="55"/>
        <v>822.52024999999992</v>
      </c>
      <c r="K234" s="34"/>
      <c r="L234" s="34">
        <f t="shared" si="55"/>
        <v>75</v>
      </c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молочкой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2024-10-15T06:17:33Z</dcterms:modified>
</cp:coreProperties>
</file>